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TEC2207 Raúl Muñoz (DAM)\"/>
    </mc:Choice>
  </mc:AlternateContent>
  <xr:revisionPtr revIDLastSave="0" documentId="13_ncr:1_{91C3FC81-6EE0-4DEE-B7F6-418F904A4A40}" xr6:coauthVersionLast="36" xr6:coauthVersionMax="47" xr10:uidLastSave="{00000000-0000-0000-0000-000000000000}"/>
  <bookViews>
    <workbookView xWindow="0" yWindow="0" windowWidth="28800" windowHeight="12225" tabRatio="597" xr2:uid="{112853C9-DF0D-4C4D-A6E5-BC70BB454B9F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E31" i="2" s="1"/>
  <c r="G30" i="2"/>
  <c r="E30" i="2" s="1"/>
  <c r="G24" i="2"/>
  <c r="E24" i="2" s="1"/>
  <c r="G23" i="2"/>
  <c r="E23" i="2" s="1"/>
  <c r="G32" i="2" l="1"/>
  <c r="G18" i="2"/>
  <c r="E18" i="2" s="1"/>
  <c r="G25" i="2" l="1"/>
  <c r="E25" i="2" s="1"/>
  <c r="G26" i="2" s="1"/>
  <c r="E26" i="2" s="1"/>
  <c r="G19" i="2" l="1"/>
  <c r="E32" i="2" l="1"/>
  <c r="E19" i="2"/>
  <c r="E36" i="2" l="1"/>
  <c r="D14" i="2" s="1"/>
</calcChain>
</file>

<file path=xl/sharedStrings.xml><?xml version="1.0" encoding="utf-8"?>
<sst xmlns="http://schemas.openxmlformats.org/spreadsheetml/2006/main" count="39" uniqueCount="34">
  <si>
    <t>PUNTUACIÓN</t>
  </si>
  <si>
    <t>SI</t>
  </si>
  <si>
    <t>NO</t>
  </si>
  <si>
    <t>Nombre y apellidos:</t>
  </si>
  <si>
    <t>email:</t>
  </si>
  <si>
    <t>teléfono de contacto:</t>
  </si>
  <si>
    <t>TOTAL FORMACIÓN REGLADA</t>
  </si>
  <si>
    <t>CÓDIGO</t>
  </si>
  <si>
    <t>M1</t>
  </si>
  <si>
    <t>M2</t>
  </si>
  <si>
    <t>TOTAL AUTOBAREMO</t>
  </si>
  <si>
    <t>M3</t>
  </si>
  <si>
    <t>NIF/NIE/PASAPORTE:</t>
  </si>
  <si>
    <t>TABLA AUTOBAREMACIÓN: A RELLENAR SOLO LAS CASILLAS SOMBREADAS</t>
  </si>
  <si>
    <t>fecha de nacimiento</t>
  </si>
  <si>
    <t>dirección</t>
  </si>
  <si>
    <t>nacionalidad</t>
  </si>
  <si>
    <t>M2c
(si/no)</t>
  </si>
  <si>
    <t>TOTAL EXPERIENCIA PROFESIONAL</t>
  </si>
  <si>
    <t>M1a 
(si/no)</t>
  </si>
  <si>
    <t>FORMACION REGLADA. Máximo 5 puntos.</t>
  </si>
  <si>
    <t>Titulación de Máster en Biotecnología, 5 puntos.</t>
  </si>
  <si>
    <t>EXPERIENCIA/ CONOCIMIENTOS CIENTÍFICO-TÉCNICOS.  Máximo 40 puntos</t>
  </si>
  <si>
    <t>M2a
(si/no)</t>
  </si>
  <si>
    <t>Doctorado en Ingeniería Química o Ambiental, 20 puntos.</t>
  </si>
  <si>
    <t>Experiencia en procesos biotecnológicos bacterianos y biopelículas demostrable a través de publicaciones, conferencias, contratos laborales…: 0,5 puntos por mes trabajado, hasta un máximo de 15 puntos.</t>
  </si>
  <si>
    <t>M2b
(nº meses)</t>
  </si>
  <si>
    <t>Experiencia mínima de 4 años en técnicas analíticas y microbiológicas de monitorización de bioprocesos, 5 puntos.</t>
  </si>
  <si>
    <t>TOTAL EXPERIENCIA/ CONOCIMIENTOS CIENTÍFICO-TÉCNICOS</t>
  </si>
  <si>
    <t xml:space="preserve">IDIOMAS: inglés. Máximo 5 puntos </t>
  </si>
  <si>
    <t>Inglés hablado y escrito, nivel B2, 3 puntos.</t>
  </si>
  <si>
    <t>Inglés hablado y escrito, nivel C1, 5 puntos.</t>
  </si>
  <si>
    <t>M3a
(si/no)</t>
  </si>
  <si>
    <t>M3b
(si/no)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</si>
</sst>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164" fontId="2" fillId="2" borderId="19" xfId="0" applyNumberFormat="1" applyFont="1" applyFill="1" applyBorder="1" applyAlignment="1" applyProtection="1">
      <alignment horizontal="center" vertical="center" wrapText="1"/>
    </xf>
    <xf numFmtId="4" fontId="4" fillId="2" borderId="1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164" fontId="2" fillId="2" borderId="16" xfId="0" applyNumberFormat="1" applyFont="1" applyFill="1" applyBorder="1" applyAlignment="1" applyProtection="1">
      <alignment horizontal="center" vertical="center" wrapText="1"/>
    </xf>
    <xf numFmtId="164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right" vertical="center"/>
    </xf>
    <xf numFmtId="4" fontId="2" fillId="2" borderId="16" xfId="0" applyNumberFormat="1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justify" vertical="center" wrapText="1"/>
    </xf>
    <xf numFmtId="0" fontId="2" fillId="5" borderId="0" xfId="0" applyFont="1" applyFill="1" applyAlignment="1" applyProtection="1">
      <alignment horizontal="center" vertical="center" wrapText="1"/>
    </xf>
    <xf numFmtId="4" fontId="1" fillId="0" borderId="0" xfId="0" applyNumberFormat="1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justify" vertical="center"/>
    </xf>
    <xf numFmtId="4" fontId="1" fillId="0" borderId="0" xfId="0" applyNumberFormat="1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horizontal="justify" vertical="center"/>
    </xf>
    <xf numFmtId="0" fontId="2" fillId="2" borderId="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justify" vertical="center"/>
    </xf>
    <xf numFmtId="0" fontId="1" fillId="0" borderId="0" xfId="0" applyFont="1" applyBorder="1" applyAlignment="1" applyProtection="1">
      <alignment horizontal="justify" vertical="center"/>
    </xf>
    <xf numFmtId="0" fontId="1" fillId="0" borderId="5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6" borderId="0" xfId="0" applyFont="1" applyFill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justify" vertical="center" wrapText="1"/>
    </xf>
    <xf numFmtId="0" fontId="1" fillId="2" borderId="17" xfId="0" applyFont="1" applyFill="1" applyBorder="1" applyAlignment="1" applyProtection="1">
      <alignment horizontal="justify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4" fontId="6" fillId="3" borderId="2" xfId="0" applyNumberFormat="1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justify" vertical="center" wrapText="1"/>
    </xf>
    <xf numFmtId="0" fontId="1" fillId="4" borderId="1" xfId="0" applyFont="1" applyFill="1" applyBorder="1" applyAlignment="1" applyProtection="1">
      <alignment horizontal="justify" vertical="center"/>
      <protection locked="0"/>
    </xf>
    <xf numFmtId="0" fontId="1" fillId="4" borderId="1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justify" vertical="center"/>
    </xf>
    <xf numFmtId="0" fontId="1" fillId="0" borderId="0" xfId="0" applyFont="1" applyBorder="1" applyAlignment="1" applyProtection="1">
      <alignment horizontal="justify" vertical="center"/>
    </xf>
    <xf numFmtId="0" fontId="4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2" fontId="4" fillId="6" borderId="1" xfId="0" applyNumberFormat="1" applyFont="1" applyFill="1" applyBorder="1" applyAlignment="1" applyProtection="1">
      <alignment horizontal="center" vertical="center"/>
    </xf>
    <xf numFmtId="2" fontId="4" fillId="6" borderId="13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justify"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justify" vertical="center" wrapText="1"/>
    </xf>
    <xf numFmtId="0" fontId="1" fillId="0" borderId="25" xfId="0" applyFont="1" applyBorder="1" applyAlignment="1" applyProtection="1">
      <alignment horizontal="center" vertical="center" wrapText="1"/>
    </xf>
    <xf numFmtId="3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justify" vertical="center" wrapText="1"/>
    </xf>
    <xf numFmtId="164" fontId="2" fillId="2" borderId="12" xfId="0" applyNumberFormat="1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justify" vertical="center" wrapText="1"/>
    </xf>
    <xf numFmtId="164" fontId="2" fillId="2" borderId="24" xfId="0" applyNumberFormat="1" applyFont="1" applyFill="1" applyBorder="1" applyAlignment="1" applyProtection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164" fontId="2" fillId="2" borderId="29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581025</xdr:colOff>
      <xdr:row>3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D01D498-ECD2-4D15-9832-68F0EBB385AF}"/>
            </a:ext>
          </a:extLst>
        </xdr:cNvPr>
        <xdr:cNvSpPr txBox="1"/>
      </xdr:nvSpPr>
      <xdr:spPr>
        <a:xfrm>
          <a:off x="228600" y="85725"/>
          <a:ext cx="2971800" cy="11239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352425</xdr:colOff>
      <xdr:row>0</xdr:row>
      <xdr:rowOff>209550</xdr:rowOff>
    </xdr:from>
    <xdr:to>
      <xdr:col>3</xdr:col>
      <xdr:colOff>95250</xdr:colOff>
      <xdr:row>2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465CF9-6052-4997-A878-5059E417F0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09550"/>
          <a:ext cx="1952625" cy="714375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0</xdr:row>
      <xdr:rowOff>85725</xdr:rowOff>
    </xdr:from>
    <xdr:to>
      <xdr:col>4</xdr:col>
      <xdr:colOff>0</xdr:colOff>
      <xdr:row>3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F52F056-0690-434D-8759-000A03E4A7AE}"/>
            </a:ext>
          </a:extLst>
        </xdr:cNvPr>
        <xdr:cNvSpPr txBox="1"/>
      </xdr:nvSpPr>
      <xdr:spPr>
        <a:xfrm>
          <a:off x="3200400" y="85725"/>
          <a:ext cx="5324475" cy="11239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AUTOBAREMO TEC2207</a:t>
          </a:r>
        </a:p>
        <a:p>
          <a:pPr algn="ctr"/>
          <a:r>
            <a:rPr lang="es-E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SELECCIÓN DE UNA PLAZA DE TÉCNICO AYUDANTE DE CARÁCTER INDEFINIDO EN EL INSTITUTO DE PROCESOS SOSTENIBLES </a:t>
          </a:r>
        </a:p>
      </xdr:txBody>
    </xdr:sp>
    <xdr:clientData/>
  </xdr:twoCellAnchor>
  <xdr:twoCellAnchor>
    <xdr:from>
      <xdr:col>4</xdr:col>
      <xdr:colOff>0</xdr:colOff>
      <xdr:row>0</xdr:row>
      <xdr:rowOff>85725</xdr:rowOff>
    </xdr:from>
    <xdr:to>
      <xdr:col>5</xdr:col>
      <xdr:colOff>0</xdr:colOff>
      <xdr:row>3</xdr:row>
      <xdr:rowOff>114300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E0FE044-9EEE-44D2-98E4-6ACDC5A80691}"/>
            </a:ext>
          </a:extLst>
        </xdr:cNvPr>
        <xdr:cNvSpPr txBox="1"/>
      </xdr:nvSpPr>
      <xdr:spPr>
        <a:xfrm>
          <a:off x="8524875" y="85725"/>
          <a:ext cx="1190625" cy="11239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63F3-BDD0-4D7B-8E9A-5041BC6F0F3D}">
  <sheetPr>
    <pageSetUpPr fitToPage="1"/>
  </sheetPr>
  <dimension ref="A1:O38"/>
  <sheetViews>
    <sheetView tabSelected="1" workbookViewId="0">
      <selection activeCell="L26" sqref="L26"/>
    </sheetView>
  </sheetViews>
  <sheetFormatPr baseColWidth="10" defaultColWidth="11.42578125" defaultRowHeight="15" x14ac:dyDescent="0.25"/>
  <cols>
    <col min="1" max="1" width="3.42578125" style="17" customWidth="1"/>
    <col min="2" max="2" width="20.5703125" style="17" customWidth="1"/>
    <col min="3" max="3" width="12.5703125" style="17" customWidth="1"/>
    <col min="4" max="4" width="83.140625" style="17" customWidth="1"/>
    <col min="5" max="5" width="14.42578125" style="42" customWidth="1"/>
    <col min="6" max="6" width="6.7109375" style="17" hidden="1" customWidth="1"/>
    <col min="7" max="7" width="11.42578125" style="16" hidden="1" customWidth="1"/>
    <col min="8" max="8" width="11.42578125" style="17" customWidth="1"/>
    <col min="9" max="9" width="11.42578125" style="18" customWidth="1"/>
    <col min="10" max="11" width="11.42578125" style="17" customWidth="1"/>
    <col min="12" max="16384" width="11.42578125" style="17"/>
  </cols>
  <sheetData>
    <row r="1" spans="1:15" ht="33.75" customHeight="1" x14ac:dyDescent="0.25">
      <c r="A1" s="13"/>
      <c r="B1" s="14"/>
      <c r="C1" s="14"/>
      <c r="D1" s="14"/>
      <c r="E1" s="15"/>
      <c r="F1" s="13"/>
    </row>
    <row r="2" spans="1:15" ht="27.75" customHeight="1" x14ac:dyDescent="0.25">
      <c r="A2" s="13"/>
      <c r="B2" s="14"/>
      <c r="C2" s="14"/>
      <c r="D2" s="14"/>
      <c r="E2" s="15"/>
      <c r="F2" s="13"/>
    </row>
    <row r="3" spans="1:15" ht="24.75" customHeight="1" x14ac:dyDescent="0.25">
      <c r="A3" s="13"/>
      <c r="B3" s="14"/>
      <c r="C3" s="14"/>
      <c r="D3" s="14"/>
      <c r="E3" s="15"/>
      <c r="F3" s="13"/>
    </row>
    <row r="4" spans="1:15" ht="32.25" customHeight="1" thickBot="1" x14ac:dyDescent="0.3">
      <c r="A4" s="13"/>
      <c r="B4" s="14"/>
      <c r="C4" s="14"/>
      <c r="D4" s="14"/>
      <c r="E4" s="15"/>
      <c r="F4" s="13"/>
    </row>
    <row r="5" spans="1:15" s="21" customFormat="1" ht="20.25" thickTop="1" thickBot="1" x14ac:dyDescent="0.3">
      <c r="A5" s="19"/>
      <c r="B5" s="49" t="s">
        <v>13</v>
      </c>
      <c r="C5" s="50"/>
      <c r="D5" s="50"/>
      <c r="E5" s="51"/>
      <c r="F5" s="19"/>
      <c r="G5" s="20"/>
      <c r="I5" s="22"/>
    </row>
    <row r="6" spans="1:15" s="21" customFormat="1" ht="15.75" thickTop="1" x14ac:dyDescent="0.25">
      <c r="A6" s="19"/>
      <c r="B6" s="23"/>
      <c r="C6" s="24"/>
      <c r="D6" s="24"/>
      <c r="E6" s="25"/>
      <c r="F6" s="19"/>
      <c r="I6" s="22"/>
    </row>
    <row r="7" spans="1:15" s="21" customFormat="1" ht="15" customHeight="1" x14ac:dyDescent="0.25">
      <c r="A7" s="19"/>
      <c r="B7" s="47" t="s">
        <v>3</v>
      </c>
      <c r="C7" s="48"/>
      <c r="D7" s="45"/>
      <c r="E7" s="46"/>
      <c r="F7" s="19"/>
      <c r="I7" s="22"/>
    </row>
    <row r="8" spans="1:15" s="21" customFormat="1" ht="15" customHeight="1" x14ac:dyDescent="0.25">
      <c r="A8" s="19"/>
      <c r="B8" s="47" t="s">
        <v>12</v>
      </c>
      <c r="C8" s="48"/>
      <c r="D8" s="45"/>
      <c r="E8" s="46"/>
      <c r="F8" s="19"/>
      <c r="G8" s="20" t="s">
        <v>1</v>
      </c>
      <c r="I8" s="22"/>
      <c r="O8" s="26"/>
    </row>
    <row r="9" spans="1:15" s="21" customFormat="1" x14ac:dyDescent="0.25">
      <c r="A9" s="19"/>
      <c r="B9" s="47" t="s">
        <v>4</v>
      </c>
      <c r="C9" s="48"/>
      <c r="D9" s="45"/>
      <c r="E9" s="46"/>
      <c r="F9" s="19"/>
      <c r="G9" s="20" t="s">
        <v>2</v>
      </c>
      <c r="I9" s="22"/>
    </row>
    <row r="10" spans="1:15" s="21" customFormat="1" x14ac:dyDescent="0.25">
      <c r="A10" s="19"/>
      <c r="B10" s="47" t="s">
        <v>14</v>
      </c>
      <c r="C10" s="48"/>
      <c r="D10" s="45"/>
      <c r="E10" s="46"/>
      <c r="F10" s="19"/>
      <c r="G10" s="20"/>
      <c r="I10" s="22"/>
    </row>
    <row r="11" spans="1:15" s="21" customFormat="1" x14ac:dyDescent="0.25">
      <c r="A11" s="19"/>
      <c r="B11" s="47" t="s">
        <v>15</v>
      </c>
      <c r="C11" s="48"/>
      <c r="D11" s="45"/>
      <c r="E11" s="46"/>
      <c r="F11" s="19"/>
      <c r="G11" s="20"/>
      <c r="I11" s="22"/>
    </row>
    <row r="12" spans="1:15" s="21" customFormat="1" x14ac:dyDescent="0.25">
      <c r="A12" s="19"/>
      <c r="B12" s="27" t="s">
        <v>16</v>
      </c>
      <c r="C12" s="28"/>
      <c r="D12" s="45"/>
      <c r="E12" s="46"/>
      <c r="F12" s="19"/>
      <c r="G12" s="20"/>
      <c r="I12" s="22"/>
    </row>
    <row r="13" spans="1:15" s="21" customFormat="1" ht="14.25" customHeight="1" x14ac:dyDescent="0.25">
      <c r="A13" s="19"/>
      <c r="B13" s="47" t="s">
        <v>5</v>
      </c>
      <c r="C13" s="48"/>
      <c r="D13" s="45"/>
      <c r="E13" s="46"/>
      <c r="F13" s="19"/>
      <c r="G13" s="20"/>
      <c r="I13" s="22"/>
    </row>
    <row r="14" spans="1:15" s="21" customFormat="1" ht="16.5" customHeight="1" x14ac:dyDescent="0.25">
      <c r="A14" s="19"/>
      <c r="B14" s="47" t="s">
        <v>10</v>
      </c>
      <c r="C14" s="48"/>
      <c r="D14" s="52">
        <f>E36</f>
        <v>0</v>
      </c>
      <c r="E14" s="53"/>
      <c r="F14" s="19"/>
      <c r="G14" s="20"/>
      <c r="I14" s="22"/>
    </row>
    <row r="15" spans="1:15" s="21" customFormat="1" ht="14.25" customHeight="1" thickBot="1" x14ac:dyDescent="0.3">
      <c r="A15" s="19"/>
      <c r="B15" s="27"/>
      <c r="C15" s="24"/>
      <c r="D15" s="24"/>
      <c r="E15" s="29"/>
      <c r="F15" s="19"/>
      <c r="G15" s="20"/>
      <c r="I15" s="22"/>
    </row>
    <row r="16" spans="1:15" ht="16.5" customHeight="1" thickTop="1" thickBot="1" x14ac:dyDescent="0.3">
      <c r="A16" s="13"/>
      <c r="B16" s="30" t="s">
        <v>7</v>
      </c>
      <c r="C16" s="56" t="s">
        <v>20</v>
      </c>
      <c r="D16" s="57"/>
      <c r="E16" s="54" t="s">
        <v>0</v>
      </c>
      <c r="F16" s="13"/>
    </row>
    <row r="17" spans="1:9" ht="17.25" customHeight="1" thickTop="1" thickBot="1" x14ac:dyDescent="0.3">
      <c r="A17" s="13"/>
      <c r="B17" s="30" t="s">
        <v>8</v>
      </c>
      <c r="C17" s="58"/>
      <c r="D17" s="59"/>
      <c r="E17" s="55"/>
      <c r="F17" s="13"/>
    </row>
    <row r="18" spans="1:9" ht="35.1" customHeight="1" thickTop="1" thickBot="1" x14ac:dyDescent="0.3">
      <c r="A18" s="13"/>
      <c r="B18" s="65" t="s">
        <v>19</v>
      </c>
      <c r="C18" s="66"/>
      <c r="D18" s="44" t="s">
        <v>21</v>
      </c>
      <c r="E18" s="8">
        <f>5*G18</f>
        <v>0</v>
      </c>
      <c r="F18" s="13"/>
      <c r="G18" s="16">
        <f>IF(C18=$G$8,1,0)</f>
        <v>0</v>
      </c>
    </row>
    <row r="19" spans="1:9" ht="21.75" customHeight="1" thickTop="1" thickBot="1" x14ac:dyDescent="0.3">
      <c r="A19" s="13"/>
      <c r="B19" s="31"/>
      <c r="C19" s="1"/>
      <c r="D19" s="10" t="s">
        <v>6</v>
      </c>
      <c r="E19" s="9">
        <f>SUM(E18:E18)</f>
        <v>0</v>
      </c>
      <c r="F19" s="13"/>
      <c r="G19" s="16">
        <f>SUM(E18:E18)</f>
        <v>0</v>
      </c>
    </row>
    <row r="20" spans="1:9" ht="21.75" customHeight="1" thickTop="1" thickBot="1" x14ac:dyDescent="0.3">
      <c r="A20" s="13"/>
      <c r="B20" s="32"/>
      <c r="C20" s="2"/>
      <c r="D20" s="2"/>
      <c r="E20" s="3"/>
      <c r="F20" s="13"/>
    </row>
    <row r="21" spans="1:9" ht="23.25" customHeight="1" thickTop="1" thickBot="1" x14ac:dyDescent="0.3">
      <c r="A21" s="13"/>
      <c r="B21" s="30" t="s">
        <v>7</v>
      </c>
      <c r="C21" s="56" t="s">
        <v>22</v>
      </c>
      <c r="D21" s="57"/>
      <c r="E21" s="54" t="s">
        <v>0</v>
      </c>
      <c r="F21" s="13"/>
    </row>
    <row r="22" spans="1:9" ht="23.25" customHeight="1" thickTop="1" thickBot="1" x14ac:dyDescent="0.3">
      <c r="A22" s="13"/>
      <c r="B22" s="30" t="s">
        <v>9</v>
      </c>
      <c r="C22" s="58"/>
      <c r="D22" s="59"/>
      <c r="E22" s="55"/>
      <c r="F22" s="13"/>
    </row>
    <row r="23" spans="1:9" ht="39" customHeight="1" thickTop="1" thickBot="1" x14ac:dyDescent="0.3">
      <c r="A23" s="13"/>
      <c r="B23" s="67" t="s">
        <v>23</v>
      </c>
      <c r="C23" s="68"/>
      <c r="D23" s="69" t="s">
        <v>24</v>
      </c>
      <c r="E23" s="76">
        <f>20*G23</f>
        <v>0</v>
      </c>
      <c r="F23" s="13"/>
      <c r="G23" s="16">
        <f>IF(C23=$G$8,1,0)</f>
        <v>0</v>
      </c>
    </row>
    <row r="24" spans="1:9" ht="48.75" customHeight="1" thickBot="1" x14ac:dyDescent="0.3">
      <c r="A24" s="13"/>
      <c r="B24" s="70" t="s">
        <v>26</v>
      </c>
      <c r="C24" s="71"/>
      <c r="D24" s="72" t="s">
        <v>25</v>
      </c>
      <c r="E24" s="12">
        <f>IF(G24&gt;15,15,G24)</f>
        <v>0</v>
      </c>
      <c r="F24" s="13"/>
      <c r="G24" s="16">
        <f>C24*0.5</f>
        <v>0</v>
      </c>
    </row>
    <row r="25" spans="1:9" ht="39" customHeight="1" thickBot="1" x14ac:dyDescent="0.3">
      <c r="A25" s="13"/>
      <c r="B25" s="73" t="s">
        <v>17</v>
      </c>
      <c r="C25" s="74"/>
      <c r="D25" s="75" t="s">
        <v>27</v>
      </c>
      <c r="E25" s="4">
        <f>5*G25</f>
        <v>0</v>
      </c>
      <c r="F25" s="13"/>
      <c r="G25" s="16">
        <f>IF(C25=$G$8,1,0)</f>
        <v>0</v>
      </c>
    </row>
    <row r="26" spans="1:9" ht="22.5" customHeight="1" thickTop="1" thickBot="1" x14ac:dyDescent="0.3">
      <c r="A26" s="13"/>
      <c r="B26" s="31"/>
      <c r="C26" s="1"/>
      <c r="D26" s="11" t="s">
        <v>28</v>
      </c>
      <c r="E26" s="5">
        <f>IF(G26&gt;40,40,G26)</f>
        <v>0</v>
      </c>
      <c r="F26" s="13"/>
      <c r="G26" s="16">
        <f>SUM(E23:E25)</f>
        <v>0</v>
      </c>
    </row>
    <row r="27" spans="1:9" ht="22.5" customHeight="1" thickTop="1" thickBot="1" x14ac:dyDescent="0.3">
      <c r="A27" s="13"/>
      <c r="B27" s="2"/>
      <c r="C27" s="3"/>
      <c r="D27" s="6"/>
      <c r="E27" s="7"/>
      <c r="F27" s="13"/>
    </row>
    <row r="28" spans="1:9" ht="23.25" customHeight="1" thickTop="1" thickBot="1" x14ac:dyDescent="0.3">
      <c r="A28" s="13"/>
      <c r="B28" s="30" t="s">
        <v>7</v>
      </c>
      <c r="C28" s="56" t="s">
        <v>29</v>
      </c>
      <c r="D28" s="57"/>
      <c r="E28" s="54" t="s">
        <v>0</v>
      </c>
      <c r="F28" s="13"/>
    </row>
    <row r="29" spans="1:9" ht="23.25" customHeight="1" thickTop="1" thickBot="1" x14ac:dyDescent="0.3">
      <c r="A29" s="13"/>
      <c r="B29" s="30" t="s">
        <v>11</v>
      </c>
      <c r="C29" s="58"/>
      <c r="D29" s="59"/>
      <c r="E29" s="55"/>
      <c r="F29" s="13"/>
    </row>
    <row r="30" spans="1:9" ht="30" customHeight="1" thickTop="1" thickBot="1" x14ac:dyDescent="0.3">
      <c r="A30" s="13"/>
      <c r="B30" s="67" t="s">
        <v>32</v>
      </c>
      <c r="C30" s="68"/>
      <c r="D30" s="77" t="s">
        <v>30</v>
      </c>
      <c r="E30" s="78">
        <f>3*G30</f>
        <v>0</v>
      </c>
      <c r="F30" s="13"/>
      <c r="G30" s="16">
        <f t="shared" ref="G30:G31" si="0">IF(C30=$G$8,1,0)</f>
        <v>0</v>
      </c>
    </row>
    <row r="31" spans="1:9" ht="30" customHeight="1" thickBot="1" x14ac:dyDescent="0.3">
      <c r="A31" s="13"/>
      <c r="B31" s="73" t="s">
        <v>33</v>
      </c>
      <c r="C31" s="74"/>
      <c r="D31" s="79" t="s">
        <v>31</v>
      </c>
      <c r="E31" s="80">
        <f>5*G31</f>
        <v>0</v>
      </c>
      <c r="F31" s="13"/>
      <c r="G31" s="16">
        <f t="shared" si="0"/>
        <v>0</v>
      </c>
    </row>
    <row r="32" spans="1:9" s="34" customFormat="1" ht="22.5" customHeight="1" thickTop="1" thickBot="1" x14ac:dyDescent="0.3">
      <c r="A32" s="33"/>
      <c r="B32" s="31"/>
      <c r="C32" s="1"/>
      <c r="D32" s="11" t="s">
        <v>18</v>
      </c>
      <c r="E32" s="5">
        <f>IF(G32&gt;5,5,G32)</f>
        <v>0</v>
      </c>
      <c r="F32" s="13"/>
      <c r="G32" s="16">
        <f>SUM(E30:E31)</f>
        <v>0</v>
      </c>
      <c r="I32" s="35"/>
    </row>
    <row r="33" spans="1:9" s="34" customFormat="1" ht="22.5" customHeight="1" thickTop="1" x14ac:dyDescent="0.25">
      <c r="A33" s="33"/>
      <c r="B33" s="2"/>
      <c r="C33" s="3"/>
      <c r="D33" s="6"/>
      <c r="E33" s="7"/>
      <c r="F33" s="13"/>
      <c r="G33" s="16"/>
      <c r="I33" s="35"/>
    </row>
    <row r="34" spans="1:9" s="34" customFormat="1" ht="22.5" customHeight="1" thickBot="1" x14ac:dyDescent="0.3">
      <c r="A34" s="33"/>
      <c r="B34" s="2"/>
      <c r="C34" s="3"/>
      <c r="D34" s="6"/>
      <c r="E34" s="7"/>
      <c r="F34" s="33"/>
      <c r="G34" s="36"/>
      <c r="I34" s="35"/>
    </row>
    <row r="35" spans="1:9" ht="9" customHeight="1" thickTop="1" thickBot="1" x14ac:dyDescent="0.3">
      <c r="A35" s="13"/>
      <c r="B35" s="37"/>
      <c r="C35" s="38"/>
      <c r="D35" s="39"/>
      <c r="E35" s="40"/>
      <c r="F35" s="13"/>
    </row>
    <row r="36" spans="1:9" ht="22.5" customHeight="1" thickTop="1" thickBot="1" x14ac:dyDescent="0.3">
      <c r="A36" s="13"/>
      <c r="B36" s="60" t="s">
        <v>10</v>
      </c>
      <c r="C36" s="61"/>
      <c r="D36" s="61"/>
      <c r="E36" s="43">
        <f>E19+E26+E32</f>
        <v>0</v>
      </c>
      <c r="F36" s="13"/>
    </row>
    <row r="37" spans="1:9" ht="8.25" customHeight="1" thickTop="1" thickBot="1" x14ac:dyDescent="0.3">
      <c r="A37" s="13"/>
      <c r="B37" s="62"/>
      <c r="C37" s="63"/>
      <c r="D37" s="63"/>
      <c r="E37" s="64"/>
      <c r="F37" s="13"/>
    </row>
    <row r="38" spans="1:9" ht="15.75" thickTop="1" x14ac:dyDescent="0.25">
      <c r="A38" s="13"/>
      <c r="B38" s="13"/>
      <c r="C38" s="13"/>
      <c r="D38" s="13"/>
      <c r="E38" s="41"/>
      <c r="F38" s="13"/>
    </row>
  </sheetData>
  <sheetProtection algorithmName="SHA-512" hashValue="2h4iOZnnyuGvnG/K1dlnFB0D+31zFcsuLJYf/8audcThYTdjmWf1bHNZeb3It+OaVCrRu4YuPDVEcgJfL5vPhQ==" saltValue="s4WzsjH6rf4RFGkrvFFWBA==" spinCount="100000" sheet="1" objects="1" scenarios="1"/>
  <mergeCells count="24">
    <mergeCell ref="B36:D36"/>
    <mergeCell ref="B37:E37"/>
    <mergeCell ref="E28:E29"/>
    <mergeCell ref="C28:D29"/>
    <mergeCell ref="E21:E22"/>
    <mergeCell ref="C21:D22"/>
    <mergeCell ref="B14:C14"/>
    <mergeCell ref="D14:E14"/>
    <mergeCell ref="E16:E17"/>
    <mergeCell ref="C16:D17"/>
    <mergeCell ref="B13:C13"/>
    <mergeCell ref="D13:E13"/>
    <mergeCell ref="B5:E5"/>
    <mergeCell ref="B7:C7"/>
    <mergeCell ref="D7:E7"/>
    <mergeCell ref="B8:C8"/>
    <mergeCell ref="D8:E8"/>
    <mergeCell ref="D12:E12"/>
    <mergeCell ref="B9:C9"/>
    <mergeCell ref="D9:E9"/>
    <mergeCell ref="B10:C10"/>
    <mergeCell ref="D10:E10"/>
    <mergeCell ref="B11:C11"/>
    <mergeCell ref="D11:E11"/>
  </mergeCells>
  <dataValidations count="1">
    <dataValidation type="list" allowBlank="1" showInputMessage="1" showErrorMessage="1" sqref="C25 C18 C23 C30:C31" xr:uid="{30F76451-03DC-4927-BC7B-AA3070BB8F36}">
      <formula1>$G$7:$G$9</formula1>
    </dataValidation>
  </dataValidations>
  <pageMargins left="0.31496062992125984" right="0.31496062992125984" top="0.35433070866141736" bottom="0.35433070866141736" header="0.31496062992125984" footer="0.31496062992125984"/>
  <pageSetup paperSize="9" scale="6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2022-12-02T09:04:26Z</cp:lastPrinted>
  <dcterms:created xsi:type="dcterms:W3CDTF">2022-03-16T12:07:19Z</dcterms:created>
  <dcterms:modified xsi:type="dcterms:W3CDTF">2022-12-02T09:46:35Z</dcterms:modified>
</cp:coreProperties>
</file>